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3-Week Forecas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cols>
    <col min="1" max="1" width="38.83203125" customWidth="1"/>
    <col min="2" max="2" width="12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2.83203125" customWidth="1"/>
    <col min="14" max="14" width="12.83203125" customWidth="1"/>
  </cols>
  <sheetData>
    <row r="1">
      <c r="A1" t="str">
        <v>13-Week Cash Flow Forecast</v>
      </c>
    </row>
    <row r="2">
      <c r="A2" t="str">
        <v>From zensus.app. Enter amounts in the input rows; totals, net cash flow, closing balances, and the buffer check are formulas. Week 1 opening balance and the cash buffer floor are the only setup inputs.</v>
      </c>
    </row>
    <row r="4">
      <c r="A4" t="str">
        <v>Line item</v>
      </c>
      <c r="B4" t="str">
        <v>Week 1</v>
      </c>
      <c r="C4" t="str">
        <v>Week 2</v>
      </c>
      <c r="D4" t="str">
        <v>Week 3</v>
      </c>
      <c r="E4" t="str">
        <v>Week 4</v>
      </c>
      <c r="F4" t="str">
        <v>Week 5</v>
      </c>
      <c r="G4" t="str">
        <v>Week 6</v>
      </c>
      <c r="H4" t="str">
        <v>Week 7</v>
      </c>
      <c r="I4" t="str">
        <v>Week 8</v>
      </c>
      <c r="J4" t="str">
        <v>Week 9</v>
      </c>
      <c r="K4" t="str">
        <v>Week 10</v>
      </c>
      <c r="L4" t="str">
        <v>Week 11</v>
      </c>
      <c r="M4" t="str">
        <v>Week 12</v>
      </c>
      <c r="N4" t="str">
        <v>Week 13</v>
      </c>
    </row>
    <row r="5">
      <c r="A5" t="str">
        <v>Week beginning (enter date)</v>
      </c>
    </row>
    <row r="6">
      <c r="A6" t="str">
        <v>Opening balance</v>
      </c>
      <c r="B6">
        <v>100000</v>
      </c>
      <c r="C6">
        <f>B21</f>
      </c>
      <c r="D6">
        <f>C21</f>
      </c>
      <c r="E6">
        <f>D21</f>
      </c>
      <c r="F6">
        <f>E21</f>
      </c>
      <c r="G6">
        <f>F21</f>
      </c>
      <c r="H6">
        <f>G21</f>
      </c>
      <c r="I6">
        <f>H21</f>
      </c>
      <c r="J6">
        <f>I21</f>
      </c>
      <c r="K6">
        <f>J21</f>
      </c>
      <c r="L6">
        <f>K21</f>
      </c>
      <c r="M6">
        <f>L21</f>
      </c>
      <c r="N6">
        <f>M21</f>
      </c>
    </row>
    <row r="7">
      <c r="A7" t="str">
        <v>CASH IN</v>
      </c>
    </row>
    <row r="8">
      <c r="A8" t="str">
        <v>Customer collections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str">
        <v>Annual and quarterly contract payments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str">
        <v>Other inflows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str">
        <v>Total cash in</v>
      </c>
      <c r="B11">
        <f>SUM(B8:B10)</f>
      </c>
      <c r="C11">
        <f>SUM(C8:C10)</f>
      </c>
      <c r="D11">
        <f>SUM(D8:D10)</f>
      </c>
      <c r="E11">
        <f>SUM(E8:E10)</f>
      </c>
      <c r="F11">
        <f>SUM(F8:F10)</f>
      </c>
      <c r="G11">
        <f>SUM(G8:G10)</f>
      </c>
      <c r="H11">
        <f>SUM(H8:H10)</f>
      </c>
      <c r="I11">
        <f>SUM(I8:I10)</f>
      </c>
      <c r="J11">
        <f>SUM(J8:J10)</f>
      </c>
      <c r="K11">
        <f>SUM(K8:K10)</f>
      </c>
      <c r="L11">
        <f>SUM(L8:L10)</f>
      </c>
      <c r="M11">
        <f>SUM(M8:M10)</f>
      </c>
      <c r="N11">
        <f>SUM(N8:N10)</f>
      </c>
    </row>
    <row r="12">
      <c r="A12" t="str">
        <v>CASH OUT</v>
      </c>
    </row>
    <row r="13">
      <c r="A13" t="str">
        <v>Payroll and contractors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>
      <c r="A14" t="str">
        <v>Payroll taxes and benefits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>
      <c r="A15" t="str">
        <v>Rent and utilities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str">
        <v>Software and subscriptions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>
      <c r="A17" t="str">
        <v>Marketing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str">
        <v>Other outflows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str">
        <v>Total cash out</v>
      </c>
      <c r="B19">
        <f>SUM(B13:B18)</f>
      </c>
      <c r="C19">
        <f>SUM(C13:C18)</f>
      </c>
      <c r="D19">
        <f>SUM(D13:D18)</f>
      </c>
      <c r="E19">
        <f>SUM(E13:E18)</f>
      </c>
      <c r="F19">
        <f>SUM(F13:F18)</f>
      </c>
      <c r="G19">
        <f>SUM(G13:G18)</f>
      </c>
      <c r="H19">
        <f>SUM(H13:H18)</f>
      </c>
      <c r="I19">
        <f>SUM(I13:I18)</f>
      </c>
      <c r="J19">
        <f>SUM(J13:J18)</f>
      </c>
      <c r="K19">
        <f>SUM(K13:K18)</f>
      </c>
      <c r="L19">
        <f>SUM(L13:L18)</f>
      </c>
      <c r="M19">
        <f>SUM(M13:M18)</f>
      </c>
      <c r="N19">
        <f>SUM(N13:N18)</f>
      </c>
    </row>
    <row r="20">
      <c r="A20" t="str">
        <v>Net cash flow</v>
      </c>
      <c r="B20">
        <f>B11-B19</f>
      </c>
      <c r="C20">
        <f>C11-C19</f>
      </c>
      <c r="D20">
        <f>D11-D19</f>
      </c>
      <c r="E20">
        <f>E11-E19</f>
      </c>
      <c r="F20">
        <f>F11-F19</f>
      </c>
      <c r="G20">
        <f>G11-G19</f>
      </c>
      <c r="H20">
        <f>H11-H19</f>
      </c>
      <c r="I20">
        <f>I11-I19</f>
      </c>
      <c r="J20">
        <f>J11-J19</f>
      </c>
      <c r="K20">
        <f>K11-K19</f>
      </c>
      <c r="L20">
        <f>L11-L19</f>
      </c>
      <c r="M20">
        <f>M11-M19</f>
      </c>
      <c r="N20">
        <f>N11-N19</f>
      </c>
    </row>
    <row r="21">
      <c r="A21" t="str">
        <v>Closing balance</v>
      </c>
      <c r="B21">
        <f>B6+B20</f>
      </c>
      <c r="C21">
        <f>C6+C20</f>
      </c>
      <c r="D21">
        <f>D6+D20</f>
      </c>
      <c r="E21">
        <f>E6+E20</f>
      </c>
      <c r="F21">
        <f>F6+F20</f>
      </c>
      <c r="G21">
        <f>G6+G20</f>
      </c>
      <c r="H21">
        <f>H6+H20</f>
      </c>
      <c r="I21">
        <f>I6+I20</f>
      </c>
      <c r="J21">
        <f>J6+J20</f>
      </c>
      <c r="K21">
        <f>K6+K20</f>
      </c>
      <c r="L21">
        <f>L6+L20</f>
      </c>
      <c r="M21">
        <f>M6+M20</f>
      </c>
      <c r="N21">
        <f>N6+N20</f>
      </c>
    </row>
    <row r="23">
      <c r="A23" t="str">
        <v>Cash buffer floor (your minimum)</v>
      </c>
      <c r="B23">
        <v>25000</v>
      </c>
    </row>
    <row r="24">
      <c r="A24" t="str">
        <v>Buffer check</v>
      </c>
      <c r="B24">
        <f>IF(B21&lt;$B$23,"BELOW FLOOR","OK")</f>
      </c>
      <c r="C24">
        <f>IF(C21&lt;$B$23,"BELOW FLOOR","OK")</f>
      </c>
      <c r="D24">
        <f>IF(D21&lt;$B$23,"BELOW FLOOR","OK")</f>
      </c>
      <c r="E24">
        <f>IF(E21&lt;$B$23,"BELOW FLOOR","OK")</f>
      </c>
      <c r="F24">
        <f>IF(F21&lt;$B$23,"BELOW FLOOR","OK")</f>
      </c>
      <c r="G24">
        <f>IF(G21&lt;$B$23,"BELOW FLOOR","OK")</f>
      </c>
      <c r="H24">
        <f>IF(H21&lt;$B$23,"BELOW FLOOR","OK")</f>
      </c>
      <c r="I24">
        <f>IF(I21&lt;$B$23,"BELOW FLOOR","OK")</f>
      </c>
      <c r="J24">
        <f>IF(J21&lt;$B$23,"BELOW FLOOR","OK")</f>
      </c>
      <c r="K24">
        <f>IF(K21&lt;$B$23,"BELOW FLOOR","OK")</f>
      </c>
      <c r="L24">
        <f>IF(L21&lt;$B$23,"BELOW FLOOR","OK")</f>
      </c>
      <c r="M24">
        <f>IF(M21&lt;$B$23,"BELOW FLOOR","OK")</f>
      </c>
      <c r="N24">
        <f>IF(N21&lt;$B$23,"BELOW FLOOR","OK")</f>
      </c>
    </row>
  </sheetData>
  <ignoredErrors>
    <ignoredError numberStoredAsText="1" sqref="A1:N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13-Week Forecast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